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P14\Documents\estadistica\"/>
    </mc:Choice>
  </mc:AlternateContent>
  <bookViews>
    <workbookView xWindow="0" yWindow="0" windowWidth="20490" windowHeight="763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" i="1" l="1"/>
  <c r="G3" i="1"/>
  <c r="G4" i="1"/>
  <c r="G5" i="1"/>
  <c r="G6" i="1"/>
  <c r="G7" i="1"/>
  <c r="G8" i="1"/>
  <c r="G9" i="1"/>
  <c r="G10" i="1"/>
  <c r="G11" i="1"/>
  <c r="G12" i="1"/>
  <c r="G13" i="1"/>
  <c r="F19" i="1"/>
  <c r="G15" i="1"/>
  <c r="F20" i="1" s="1"/>
  <c r="F21" i="1" s="1"/>
  <c r="F22" i="1" s="1"/>
  <c r="F15" i="1"/>
  <c r="F10" i="1"/>
  <c r="F6" i="1"/>
  <c r="F2" i="1"/>
  <c r="C15" i="1"/>
  <c r="C18" i="1" s="1"/>
  <c r="B15" i="1"/>
  <c r="B18" i="1" s="1"/>
  <c r="F13" i="1" s="1"/>
  <c r="E3" i="1"/>
  <c r="E4" i="1"/>
  <c r="E5" i="1"/>
  <c r="E6" i="1"/>
  <c r="E7" i="1"/>
  <c r="E8" i="1"/>
  <c r="E9" i="1"/>
  <c r="E10" i="1"/>
  <c r="E11" i="1"/>
  <c r="E12" i="1"/>
  <c r="E13" i="1"/>
  <c r="E2" i="1"/>
  <c r="D13" i="1"/>
  <c r="D3" i="1"/>
  <c r="D4" i="1"/>
  <c r="D5" i="1"/>
  <c r="D6" i="1"/>
  <c r="D7" i="1"/>
  <c r="D8" i="1"/>
  <c r="D9" i="1"/>
  <c r="D10" i="1"/>
  <c r="D11" i="1"/>
  <c r="D12" i="1"/>
  <c r="D2" i="1"/>
  <c r="F3" i="1" l="1"/>
  <c r="F7" i="1"/>
  <c r="F11" i="1"/>
  <c r="F4" i="1"/>
  <c r="F8" i="1"/>
  <c r="F12" i="1"/>
  <c r="F5" i="1"/>
  <c r="F9" i="1"/>
  <c r="D15" i="1"/>
  <c r="E15" i="1"/>
  <c r="B17" i="1"/>
  <c r="B20" i="1" l="1"/>
  <c r="B21" i="1" s="1"/>
</calcChain>
</file>

<file path=xl/sharedStrings.xml><?xml version="1.0" encoding="utf-8"?>
<sst xmlns="http://schemas.openxmlformats.org/spreadsheetml/2006/main" count="17" uniqueCount="17">
  <si>
    <t>PESO</t>
  </si>
  <si>
    <t>ALTURA</t>
  </si>
  <si>
    <t>XY</t>
  </si>
  <si>
    <t>X^2</t>
  </si>
  <si>
    <t>SUMATORIA</t>
  </si>
  <si>
    <t>SUMATORIA ^2</t>
  </si>
  <si>
    <t>PERSONAS</t>
  </si>
  <si>
    <t>MEDIA ARITMETICA</t>
  </si>
  <si>
    <t>PENDIENTE</t>
  </si>
  <si>
    <t>ORDENADA AL ORIGEN</t>
  </si>
  <si>
    <t>VARIANZA</t>
  </si>
  <si>
    <t>DESVIACION</t>
  </si>
  <si>
    <t>COEFICIENTE</t>
  </si>
  <si>
    <t>X-X</t>
  </si>
  <si>
    <t>(X-X)^2</t>
  </si>
  <si>
    <t>MEDIDAS DE DISPERSION DE X</t>
  </si>
  <si>
    <t xml:space="preserve">RANGO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</si>
</sst>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DCDFE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0" borderId="2" xfId="0" applyBorder="1"/>
    <xf numFmtId="0" fontId="0" fillId="0" borderId="0" xfId="0" applyBorder="1"/>
    <xf numFmtId="0" fontId="0" fillId="8" borderId="1" xfId="0" applyFill="1" applyBorder="1"/>
    <xf numFmtId="0" fontId="0" fillId="7" borderId="0" xfId="0" applyFill="1"/>
    <xf numFmtId="0" fontId="1" fillId="0" borderId="0" xfId="0" applyFont="1"/>
    <xf numFmtId="0" fontId="0" fillId="0" borderId="0" xfId="0" applyFill="1"/>
    <xf numFmtId="0" fontId="0" fillId="9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9FF33"/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Hoja1!$C$1</c:f>
              <c:strCache>
                <c:ptCount val="1"/>
                <c:pt idx="0">
                  <c:v>ALTURA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layout/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</c:trendlineLbl>
          </c:trendline>
          <c:xVal>
            <c:numRef>
              <c:f>Hoja1!$B$2:$B$13</c:f>
              <c:numCache>
                <c:formatCode>General</c:formatCode>
                <c:ptCount val="12"/>
                <c:pt idx="0">
                  <c:v>74</c:v>
                </c:pt>
                <c:pt idx="1">
                  <c:v>92</c:v>
                </c:pt>
                <c:pt idx="2">
                  <c:v>63</c:v>
                </c:pt>
                <c:pt idx="3">
                  <c:v>72</c:v>
                </c:pt>
                <c:pt idx="4">
                  <c:v>58</c:v>
                </c:pt>
                <c:pt idx="5">
                  <c:v>78</c:v>
                </c:pt>
                <c:pt idx="6">
                  <c:v>85</c:v>
                </c:pt>
                <c:pt idx="7">
                  <c:v>85</c:v>
                </c:pt>
                <c:pt idx="8">
                  <c:v>73</c:v>
                </c:pt>
                <c:pt idx="9">
                  <c:v>62</c:v>
                </c:pt>
                <c:pt idx="10">
                  <c:v>80</c:v>
                </c:pt>
                <c:pt idx="11">
                  <c:v>72</c:v>
                </c:pt>
              </c:numCache>
            </c:numRef>
          </c:xVal>
          <c:yVal>
            <c:numRef>
              <c:f>Hoja1!$C$2:$C$13</c:f>
              <c:numCache>
                <c:formatCode>General</c:formatCode>
                <c:ptCount val="12"/>
                <c:pt idx="0">
                  <c:v>168</c:v>
                </c:pt>
                <c:pt idx="1">
                  <c:v>196</c:v>
                </c:pt>
                <c:pt idx="2">
                  <c:v>170</c:v>
                </c:pt>
                <c:pt idx="3">
                  <c:v>175</c:v>
                </c:pt>
                <c:pt idx="4">
                  <c:v>162</c:v>
                </c:pt>
                <c:pt idx="5">
                  <c:v>169</c:v>
                </c:pt>
                <c:pt idx="6">
                  <c:v>190</c:v>
                </c:pt>
                <c:pt idx="7">
                  <c:v>186</c:v>
                </c:pt>
                <c:pt idx="8">
                  <c:v>176</c:v>
                </c:pt>
                <c:pt idx="9">
                  <c:v>170</c:v>
                </c:pt>
                <c:pt idx="10">
                  <c:v>176</c:v>
                </c:pt>
                <c:pt idx="11">
                  <c:v>179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11285504"/>
        <c:axId val="411285896"/>
      </c:scatterChart>
      <c:valAx>
        <c:axId val="4112855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11285896"/>
        <c:crosses val="autoZero"/>
        <c:crossBetween val="midCat"/>
      </c:valAx>
      <c:valAx>
        <c:axId val="41128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1128550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743769</xdr:colOff>
      <xdr:row>2</xdr:row>
      <xdr:rowOff>12584</xdr:rowOff>
    </xdr:from>
    <xdr:to>
      <xdr:col>14</xdr:col>
      <xdr:colOff>743769</xdr:colOff>
      <xdr:row>16</xdr:row>
      <xdr:rowOff>88784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tabSelected="1" zoomScale="87" zoomScaleNormal="87" workbookViewId="0">
      <selection activeCell="F22" sqref="F22"/>
    </sheetView>
  </sheetViews>
  <sheetFormatPr baseColWidth="10" defaultRowHeight="15" x14ac:dyDescent="0.25"/>
  <cols>
    <col min="1" max="1" width="20.140625" customWidth="1"/>
    <col min="2" max="2" width="14.7109375" customWidth="1"/>
    <col min="3" max="3" width="19.28515625" customWidth="1"/>
    <col min="5" max="5" width="12.85546875" bestFit="1" customWidth="1"/>
    <col min="8" max="8" width="12" bestFit="1" customWidth="1"/>
  </cols>
  <sheetData>
    <row r="1" spans="1:7" x14ac:dyDescent="0.25">
      <c r="A1" s="9" t="s">
        <v>6</v>
      </c>
      <c r="B1" s="6" t="s">
        <v>0</v>
      </c>
      <c r="C1" s="2" t="s">
        <v>1</v>
      </c>
      <c r="D1" s="3" t="s">
        <v>2</v>
      </c>
      <c r="E1" s="4" t="s">
        <v>3</v>
      </c>
      <c r="F1" s="13" t="s">
        <v>13</v>
      </c>
      <c r="G1" s="1" t="s">
        <v>14</v>
      </c>
    </row>
    <row r="2" spans="1:7" x14ac:dyDescent="0.25">
      <c r="A2" s="1">
        <v>1</v>
      </c>
      <c r="B2" s="7">
        <v>74</v>
      </c>
      <c r="C2" s="1">
        <v>168</v>
      </c>
      <c r="D2" s="1">
        <f>B2*C2</f>
        <v>12432</v>
      </c>
      <c r="E2" s="1">
        <f>B2^2</f>
        <v>5476</v>
      </c>
      <c r="F2" s="1">
        <f>B2-B18</f>
        <v>-0.5</v>
      </c>
      <c r="G2" s="1">
        <f>F2 ^2</f>
        <v>0.25</v>
      </c>
    </row>
    <row r="3" spans="1:7" x14ac:dyDescent="0.25">
      <c r="A3" s="1">
        <v>2</v>
      </c>
      <c r="B3" s="7">
        <v>92</v>
      </c>
      <c r="C3" s="1">
        <v>196</v>
      </c>
      <c r="D3" s="1">
        <f t="shared" ref="D3:D12" si="0">B3*C3</f>
        <v>18032</v>
      </c>
      <c r="E3" s="1">
        <f t="shared" ref="E3:E13" si="1">B3^2</f>
        <v>8464</v>
      </c>
      <c r="F3" s="1">
        <f>B3-B18</f>
        <v>17.5</v>
      </c>
      <c r="G3" s="1">
        <f t="shared" ref="G3:G13" si="2">F3 ^2</f>
        <v>306.25</v>
      </c>
    </row>
    <row r="4" spans="1:7" x14ac:dyDescent="0.25">
      <c r="A4" s="1">
        <v>3</v>
      </c>
      <c r="B4" s="7">
        <v>63</v>
      </c>
      <c r="C4" s="1">
        <v>170</v>
      </c>
      <c r="D4" s="1">
        <f t="shared" si="0"/>
        <v>10710</v>
      </c>
      <c r="E4" s="1">
        <f t="shared" si="1"/>
        <v>3969</v>
      </c>
      <c r="F4" s="1">
        <f>B4-B18</f>
        <v>-11.5</v>
      </c>
      <c r="G4" s="1">
        <f t="shared" si="2"/>
        <v>132.25</v>
      </c>
    </row>
    <row r="5" spans="1:7" x14ac:dyDescent="0.25">
      <c r="A5" s="1">
        <v>4</v>
      </c>
      <c r="B5" s="7">
        <v>72</v>
      </c>
      <c r="C5" s="1">
        <v>175</v>
      </c>
      <c r="D5" s="1">
        <f t="shared" si="0"/>
        <v>12600</v>
      </c>
      <c r="E5" s="1">
        <f t="shared" si="1"/>
        <v>5184</v>
      </c>
      <c r="F5" s="1">
        <f>B5-B18</f>
        <v>-2.5</v>
      </c>
      <c r="G5" s="1">
        <f t="shared" si="2"/>
        <v>6.25</v>
      </c>
    </row>
    <row r="6" spans="1:7" x14ac:dyDescent="0.25">
      <c r="A6" s="1">
        <v>5</v>
      </c>
      <c r="B6" s="7">
        <v>58</v>
      </c>
      <c r="C6" s="1">
        <v>162</v>
      </c>
      <c r="D6" s="1">
        <f t="shared" si="0"/>
        <v>9396</v>
      </c>
      <c r="E6" s="1">
        <f t="shared" si="1"/>
        <v>3364</v>
      </c>
      <c r="F6" s="1">
        <f>B6-B18</f>
        <v>-16.5</v>
      </c>
      <c r="G6" s="1">
        <f t="shared" si="2"/>
        <v>272.25</v>
      </c>
    </row>
    <row r="7" spans="1:7" x14ac:dyDescent="0.25">
      <c r="A7" s="1">
        <v>6</v>
      </c>
      <c r="B7" s="7">
        <v>78</v>
      </c>
      <c r="C7" s="1">
        <v>169</v>
      </c>
      <c r="D7" s="1">
        <f t="shared" si="0"/>
        <v>13182</v>
      </c>
      <c r="E7" s="1">
        <f t="shared" si="1"/>
        <v>6084</v>
      </c>
      <c r="F7" s="1">
        <f>B7-B18</f>
        <v>3.5</v>
      </c>
      <c r="G7" s="1">
        <f t="shared" si="2"/>
        <v>12.25</v>
      </c>
    </row>
    <row r="8" spans="1:7" x14ac:dyDescent="0.25">
      <c r="A8" s="1">
        <v>7</v>
      </c>
      <c r="B8" s="7">
        <v>85</v>
      </c>
      <c r="C8" s="1">
        <v>190</v>
      </c>
      <c r="D8" s="1">
        <f t="shared" si="0"/>
        <v>16150</v>
      </c>
      <c r="E8" s="1">
        <f t="shared" si="1"/>
        <v>7225</v>
      </c>
      <c r="F8" s="1">
        <f>B8-B18</f>
        <v>10.5</v>
      </c>
      <c r="G8" s="1">
        <f t="shared" si="2"/>
        <v>110.25</v>
      </c>
    </row>
    <row r="9" spans="1:7" x14ac:dyDescent="0.25">
      <c r="A9" s="1">
        <v>8</v>
      </c>
      <c r="B9" s="7">
        <v>85</v>
      </c>
      <c r="C9" s="1">
        <v>186</v>
      </c>
      <c r="D9" s="1">
        <f t="shared" si="0"/>
        <v>15810</v>
      </c>
      <c r="E9" s="1">
        <f t="shared" si="1"/>
        <v>7225</v>
      </c>
      <c r="F9" s="1">
        <f>B9-B18</f>
        <v>10.5</v>
      </c>
      <c r="G9" s="1">
        <f t="shared" si="2"/>
        <v>110.25</v>
      </c>
    </row>
    <row r="10" spans="1:7" x14ac:dyDescent="0.25">
      <c r="A10" s="1">
        <v>9</v>
      </c>
      <c r="B10" s="7">
        <v>73</v>
      </c>
      <c r="C10" s="1">
        <v>176</v>
      </c>
      <c r="D10" s="1">
        <f t="shared" si="0"/>
        <v>12848</v>
      </c>
      <c r="E10" s="1">
        <f t="shared" si="1"/>
        <v>5329</v>
      </c>
      <c r="F10" s="1">
        <f>B10-B18</f>
        <v>-1.5</v>
      </c>
      <c r="G10" s="1">
        <f t="shared" si="2"/>
        <v>2.25</v>
      </c>
    </row>
    <row r="11" spans="1:7" x14ac:dyDescent="0.25">
      <c r="A11" s="1">
        <v>10</v>
      </c>
      <c r="B11" s="7">
        <v>62</v>
      </c>
      <c r="C11" s="1">
        <v>170</v>
      </c>
      <c r="D11" s="1">
        <f t="shared" si="0"/>
        <v>10540</v>
      </c>
      <c r="E11" s="1">
        <f t="shared" si="1"/>
        <v>3844</v>
      </c>
      <c r="F11" s="1">
        <f>B11-B18</f>
        <v>-12.5</v>
      </c>
      <c r="G11" s="1">
        <f t="shared" si="2"/>
        <v>156.25</v>
      </c>
    </row>
    <row r="12" spans="1:7" x14ac:dyDescent="0.25">
      <c r="A12" s="1">
        <v>11</v>
      </c>
      <c r="B12" s="7">
        <v>80</v>
      </c>
      <c r="C12" s="1">
        <v>176</v>
      </c>
      <c r="D12" s="1">
        <f t="shared" si="0"/>
        <v>14080</v>
      </c>
      <c r="E12" s="1">
        <f t="shared" si="1"/>
        <v>6400</v>
      </c>
      <c r="F12" s="1">
        <f>B12-B18</f>
        <v>5.5</v>
      </c>
      <c r="G12" s="1">
        <f t="shared" si="2"/>
        <v>30.25</v>
      </c>
    </row>
    <row r="13" spans="1:7" x14ac:dyDescent="0.25">
      <c r="A13" s="1">
        <v>12</v>
      </c>
      <c r="B13" s="7">
        <v>72</v>
      </c>
      <c r="C13" s="1">
        <v>179</v>
      </c>
      <c r="D13" s="1">
        <f>B13*C13</f>
        <v>12888</v>
      </c>
      <c r="E13" s="1">
        <f t="shared" si="1"/>
        <v>5184</v>
      </c>
      <c r="F13" s="1">
        <f>B13-B18</f>
        <v>-2.5</v>
      </c>
      <c r="G13" s="1">
        <f t="shared" si="2"/>
        <v>6.25</v>
      </c>
    </row>
    <row r="14" spans="1:7" x14ac:dyDescent="0.25">
      <c r="A14" s="8"/>
    </row>
    <row r="15" spans="1:7" x14ac:dyDescent="0.25">
      <c r="A15" t="s">
        <v>4</v>
      </c>
      <c r="B15" s="10">
        <f>SUM(B2:B14)</f>
        <v>894</v>
      </c>
      <c r="C15" s="10">
        <f t="shared" ref="C15:E15" si="3">SUM(C2:C14)</f>
        <v>2117</v>
      </c>
      <c r="D15" s="10">
        <f t="shared" si="3"/>
        <v>158668</v>
      </c>
      <c r="E15" s="10">
        <f t="shared" si="3"/>
        <v>67748</v>
      </c>
      <c r="F15" s="10">
        <f>SUM(F2:F13)</f>
        <v>0</v>
      </c>
      <c r="G15" s="10">
        <f>SUM(G2:G13)</f>
        <v>1145</v>
      </c>
    </row>
    <row r="16" spans="1:7" x14ac:dyDescent="0.25">
      <c r="D16" s="12"/>
      <c r="E16" s="12"/>
    </row>
    <row r="17" spans="1:6" x14ac:dyDescent="0.25">
      <c r="A17" t="s">
        <v>5</v>
      </c>
      <c r="B17" s="5">
        <f>B15^2</f>
        <v>799236</v>
      </c>
      <c r="D17" s="12"/>
      <c r="E17" s="12"/>
    </row>
    <row r="18" spans="1:6" x14ac:dyDescent="0.25">
      <c r="A18" s="11" t="s">
        <v>7</v>
      </c>
      <c r="B18" s="11">
        <f>B15/12</f>
        <v>74.5</v>
      </c>
      <c r="C18" s="11">
        <f>C15/12</f>
        <v>176.41666666666666</v>
      </c>
      <c r="D18" s="12"/>
      <c r="E18" s="12" t="s">
        <v>15</v>
      </c>
    </row>
    <row r="19" spans="1:6" x14ac:dyDescent="0.25">
      <c r="D19" s="12"/>
      <c r="E19" s="12" t="s">
        <v>16</v>
      </c>
      <c r="F19">
        <f>C3-C6</f>
        <v>34</v>
      </c>
    </row>
    <row r="20" spans="1:6" x14ac:dyDescent="0.25">
      <c r="A20" t="s">
        <v>8</v>
      </c>
      <c r="B20">
        <f>((12*D15)-(B15*C15))/((12*E15)-(B17))</f>
        <v>0.83100436681222711</v>
      </c>
      <c r="D20" s="12"/>
      <c r="E20" s="12" t="s">
        <v>10</v>
      </c>
      <c r="F20">
        <f>G15/12</f>
        <v>95.416666666666671</v>
      </c>
    </row>
    <row r="21" spans="1:6" x14ac:dyDescent="0.25">
      <c r="A21" t="s">
        <v>9</v>
      </c>
      <c r="B21">
        <f>C18-(B20*B18)</f>
        <v>114.50684133915573</v>
      </c>
      <c r="E21" s="12" t="s">
        <v>11</v>
      </c>
      <c r="F21">
        <f>SQRT(F20)</f>
        <v>9.7681455080617354</v>
      </c>
    </row>
    <row r="22" spans="1:6" x14ac:dyDescent="0.25">
      <c r="E22" s="12" t="s">
        <v>12</v>
      </c>
      <c r="F22">
        <f>F21/B18</f>
        <v>0.13111604708807698</v>
      </c>
    </row>
  </sheetData>
  <pageMargins left="0.7" right="0.7" top="0.75" bottom="0.75" header="0.3" footer="0.3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HP14</dc:creator>
  <cp:lastModifiedBy>HP14</cp:lastModifiedBy>
  <dcterms:created xsi:type="dcterms:W3CDTF">2024-04-15T20:45:24Z</dcterms:created>
  <dcterms:modified xsi:type="dcterms:W3CDTF">2024-04-15T22:37:09Z</dcterms:modified>
</cp:coreProperties>
</file>