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202300"/>
  <xr:revisionPtr revIDLastSave="0" documentId="13_ncr:1000001_{DB6743D9-1369-D74C-8660-614D25E482A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/>
  <c r="G28" i="1"/>
  <c r="G19" i="1"/>
  <c r="F19" i="1"/>
  <c r="G9" i="1"/>
  <c r="G10" i="1"/>
  <c r="G11" i="1"/>
  <c r="G12" i="1"/>
  <c r="G13" i="1"/>
  <c r="G14" i="1"/>
  <c r="G15" i="1"/>
  <c r="G16" i="1"/>
  <c r="G17" i="1"/>
  <c r="G18" i="1"/>
  <c r="G8" i="1"/>
  <c r="G7" i="1"/>
  <c r="F18" i="1"/>
  <c r="F17" i="1"/>
  <c r="F16" i="1"/>
  <c r="F15" i="1"/>
  <c r="F14" i="1"/>
  <c r="F13" i="1"/>
  <c r="F12" i="1"/>
  <c r="F11" i="1"/>
  <c r="F10" i="1"/>
  <c r="F9" i="1"/>
  <c r="F8" i="1"/>
  <c r="F7" i="1"/>
  <c r="B29" i="1"/>
  <c r="B26" i="1"/>
  <c r="B25" i="1"/>
  <c r="D24" i="1"/>
  <c r="B21" i="1"/>
  <c r="D2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19" i="1"/>
  <c r="B19" i="1"/>
</calcChain>
</file>

<file path=xl/sharedStrings.xml><?xml version="1.0" encoding="utf-8"?>
<sst xmlns="http://schemas.openxmlformats.org/spreadsheetml/2006/main" count="25" uniqueCount="25">
  <si>
    <t>Examen Segundo Parcial</t>
  </si>
  <si>
    <t>Islas Lopez Adolfo</t>
  </si>
  <si>
    <t>Estadistica Aplicada</t>
  </si>
  <si>
    <t>Contaduria</t>
  </si>
  <si>
    <t>Semestre 2  Grupo 3</t>
  </si>
  <si>
    <t>xy</t>
  </si>
  <si>
    <t>Personas</t>
  </si>
  <si>
    <t xml:space="preserve">Sumatoria </t>
  </si>
  <si>
    <t>(Suma )²</t>
  </si>
  <si>
    <t>Media Aritmetica</t>
  </si>
  <si>
    <t>x</t>
  </si>
  <si>
    <t>y</t>
  </si>
  <si>
    <t>Pendiente</t>
  </si>
  <si>
    <t>Ordenada</t>
  </si>
  <si>
    <t>Peso (x)</t>
  </si>
  <si>
    <t>Altura (y)</t>
  </si>
  <si>
    <t>m=</t>
  </si>
  <si>
    <t>x²</t>
  </si>
  <si>
    <t>x-X</t>
  </si>
  <si>
    <t>(x-X)²</t>
  </si>
  <si>
    <t>Medidas de dispersion de X</t>
  </si>
  <si>
    <t>Rango</t>
  </si>
  <si>
    <t>Varianza</t>
  </si>
  <si>
    <t>Desviacion</t>
  </si>
  <si>
    <t>Coeficiente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</si>
</sst>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Hoja1!$B$7:$B$18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Hoja1!$C$7:$C$18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9-444C-8973-A9FC37964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872783"/>
        <c:axId val="1405792847"/>
      </c:scatterChart>
      <c:valAx>
        <c:axId val="140287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405792847"/>
        <c:crosses val="autoZero"/>
        <c:crossBetween val="midCat"/>
      </c:valAx>
      <c:valAx>
        <c:axId val="140579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4028727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372705</xdr:colOff>
      <xdr:row>6</xdr:row>
      <xdr:rowOff>73868</xdr:rowOff>
    </xdr:from>
    <xdr:to>
      <xdr:col>15</xdr:col>
      <xdr:colOff>85013</xdr:colOff>
      <xdr:row>20</xdr:row>
      <xdr:rowOff>166462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36307C-E326-631C-5755-B34B3E637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03CF-2BC1-AB4D-886E-0592D580582A}">
  <dimension ref="A1:G30"/>
  <sheetViews>
    <sheetView tabSelected="1" topLeftCell="A7" zoomScaleNormal="60" zoomScaleSheetLayoutView="100" workbookViewId="0">
      <selection activeCell="G41" sqref="G41"/>
    </sheetView>
  </sheetViews>
  <sheetFormatPr defaultRowHeight="15" x14ac:dyDescent="0.2"/>
  <cols>
    <col min="2" max="2" width="12.375" bestFit="1" customWidth="1"/>
    <col min="4" max="4" width="12.375" bestFit="1" customWidth="1"/>
    <col min="7" max="7" width="11.97265625" bestFit="1" customWidth="1"/>
  </cols>
  <sheetData>
    <row r="1" spans="1:7" x14ac:dyDescent="0.2">
      <c r="B1" s="7" t="s">
        <v>0</v>
      </c>
      <c r="C1" s="7"/>
      <c r="D1" s="7"/>
    </row>
    <row r="2" spans="1:7" x14ac:dyDescent="0.2">
      <c r="B2" s="7" t="s">
        <v>1</v>
      </c>
      <c r="C2" s="7"/>
      <c r="D2" s="7"/>
    </row>
    <row r="3" spans="1:7" x14ac:dyDescent="0.2">
      <c r="B3" s="7" t="s">
        <v>2</v>
      </c>
      <c r="C3" s="7"/>
      <c r="D3" s="7"/>
    </row>
    <row r="4" spans="1:7" x14ac:dyDescent="0.2">
      <c r="B4" s="7" t="s">
        <v>3</v>
      </c>
      <c r="C4" s="7"/>
      <c r="D4" s="7"/>
    </row>
    <row r="5" spans="1:7" x14ac:dyDescent="0.2">
      <c r="B5" s="7" t="s">
        <v>4</v>
      </c>
      <c r="C5" s="7"/>
      <c r="D5" s="7"/>
    </row>
    <row r="6" spans="1:7" x14ac:dyDescent="0.2">
      <c r="A6" t="s">
        <v>6</v>
      </c>
      <c r="B6" t="s">
        <v>14</v>
      </c>
      <c r="C6" t="s">
        <v>15</v>
      </c>
      <c r="D6" t="s">
        <v>5</v>
      </c>
      <c r="E6" t="s">
        <v>17</v>
      </c>
      <c r="F6" t="s">
        <v>18</v>
      </c>
      <c r="G6" t="s">
        <v>19</v>
      </c>
    </row>
    <row r="7" spans="1:7" x14ac:dyDescent="0.2">
      <c r="A7">
        <v>1</v>
      </c>
      <c r="B7">
        <v>74</v>
      </c>
      <c r="C7">
        <v>168</v>
      </c>
      <c r="D7">
        <f>B7*C7</f>
        <v>12432</v>
      </c>
      <c r="E7">
        <f>B7*B7</f>
        <v>5476</v>
      </c>
      <c r="F7">
        <f>B7-D23</f>
        <v>-0.5</v>
      </c>
      <c r="G7">
        <f>F7*F7</f>
        <v>0.25</v>
      </c>
    </row>
    <row r="8" spans="1:7" x14ac:dyDescent="0.2">
      <c r="A8">
        <v>2</v>
      </c>
      <c r="B8">
        <v>92</v>
      </c>
      <c r="C8">
        <v>196</v>
      </c>
      <c r="D8">
        <f>B8*C8</f>
        <v>18032</v>
      </c>
      <c r="E8">
        <f>B8*B8</f>
        <v>8464</v>
      </c>
      <c r="F8">
        <f>B8-D23</f>
        <v>17.5</v>
      </c>
      <c r="G8">
        <f>F8*F8</f>
        <v>306.25</v>
      </c>
    </row>
    <row r="9" spans="1:7" x14ac:dyDescent="0.2">
      <c r="A9">
        <v>3</v>
      </c>
      <c r="B9">
        <v>63</v>
      </c>
      <c r="C9">
        <v>170</v>
      </c>
      <c r="D9">
        <f t="shared" ref="D9:D18" si="0">B9*C9</f>
        <v>10710</v>
      </c>
      <c r="E9">
        <f t="shared" ref="E9:E18" si="1">B9*B9</f>
        <v>3969</v>
      </c>
      <c r="F9">
        <f>B9-D23</f>
        <v>-11.5</v>
      </c>
      <c r="G9">
        <f t="shared" ref="G9:G18" si="2">F9*F9</f>
        <v>132.25</v>
      </c>
    </row>
    <row r="10" spans="1:7" x14ac:dyDescent="0.2">
      <c r="A10">
        <v>4</v>
      </c>
      <c r="B10">
        <v>72</v>
      </c>
      <c r="C10">
        <v>175</v>
      </c>
      <c r="D10">
        <f t="shared" si="0"/>
        <v>12600</v>
      </c>
      <c r="E10">
        <f t="shared" si="1"/>
        <v>5184</v>
      </c>
      <c r="F10">
        <f>B10-D23</f>
        <v>-2.5</v>
      </c>
      <c r="G10">
        <f t="shared" si="2"/>
        <v>6.25</v>
      </c>
    </row>
    <row r="11" spans="1:7" x14ac:dyDescent="0.2">
      <c r="A11">
        <v>5</v>
      </c>
      <c r="B11">
        <v>58</v>
      </c>
      <c r="C11">
        <v>162</v>
      </c>
      <c r="D11">
        <f t="shared" si="0"/>
        <v>9396</v>
      </c>
      <c r="E11">
        <f t="shared" si="1"/>
        <v>3364</v>
      </c>
      <c r="F11">
        <f>B11-D23</f>
        <v>-16.5</v>
      </c>
      <c r="G11">
        <f t="shared" si="2"/>
        <v>272.25</v>
      </c>
    </row>
    <row r="12" spans="1:7" x14ac:dyDescent="0.2">
      <c r="A12">
        <v>6</v>
      </c>
      <c r="B12">
        <v>78</v>
      </c>
      <c r="C12">
        <v>169</v>
      </c>
      <c r="D12">
        <f t="shared" si="0"/>
        <v>13182</v>
      </c>
      <c r="E12">
        <f t="shared" si="1"/>
        <v>6084</v>
      </c>
      <c r="F12">
        <f>B12-D23</f>
        <v>3.5</v>
      </c>
      <c r="G12">
        <f t="shared" si="2"/>
        <v>12.25</v>
      </c>
    </row>
    <row r="13" spans="1:7" x14ac:dyDescent="0.2">
      <c r="A13">
        <v>7</v>
      </c>
      <c r="B13">
        <v>85</v>
      </c>
      <c r="C13">
        <v>190</v>
      </c>
      <c r="D13">
        <f t="shared" si="0"/>
        <v>16150</v>
      </c>
      <c r="E13">
        <f t="shared" si="1"/>
        <v>7225</v>
      </c>
      <c r="F13">
        <f>B13-D23</f>
        <v>10.5</v>
      </c>
      <c r="G13">
        <f t="shared" si="2"/>
        <v>110.25</v>
      </c>
    </row>
    <row r="14" spans="1:7" x14ac:dyDescent="0.2">
      <c r="A14">
        <v>8</v>
      </c>
      <c r="B14">
        <v>85</v>
      </c>
      <c r="C14">
        <v>186</v>
      </c>
      <c r="D14">
        <f t="shared" si="0"/>
        <v>15810</v>
      </c>
      <c r="E14">
        <f t="shared" si="1"/>
        <v>7225</v>
      </c>
      <c r="F14">
        <f>B14-D23</f>
        <v>10.5</v>
      </c>
      <c r="G14">
        <f t="shared" si="2"/>
        <v>110.25</v>
      </c>
    </row>
    <row r="15" spans="1:7" x14ac:dyDescent="0.2">
      <c r="A15">
        <v>9</v>
      </c>
      <c r="B15">
        <v>73</v>
      </c>
      <c r="C15">
        <v>176</v>
      </c>
      <c r="D15">
        <f t="shared" si="0"/>
        <v>12848</v>
      </c>
      <c r="E15">
        <f t="shared" si="1"/>
        <v>5329</v>
      </c>
      <c r="F15">
        <f>B15-D23</f>
        <v>-1.5</v>
      </c>
      <c r="G15">
        <f t="shared" si="2"/>
        <v>2.25</v>
      </c>
    </row>
    <row r="16" spans="1:7" x14ac:dyDescent="0.2">
      <c r="A16">
        <v>10</v>
      </c>
      <c r="B16">
        <v>62</v>
      </c>
      <c r="C16">
        <v>170</v>
      </c>
      <c r="D16">
        <f t="shared" si="0"/>
        <v>10540</v>
      </c>
      <c r="E16">
        <f t="shared" si="1"/>
        <v>3844</v>
      </c>
      <c r="F16">
        <f>B16-D23</f>
        <v>-12.5</v>
      </c>
      <c r="G16">
        <f t="shared" si="2"/>
        <v>156.25</v>
      </c>
    </row>
    <row r="17" spans="1:7" x14ac:dyDescent="0.2">
      <c r="A17">
        <v>11</v>
      </c>
      <c r="B17">
        <v>80</v>
      </c>
      <c r="C17">
        <v>176</v>
      </c>
      <c r="D17">
        <f t="shared" si="0"/>
        <v>14080</v>
      </c>
      <c r="E17">
        <f t="shared" si="1"/>
        <v>6400</v>
      </c>
      <c r="F17">
        <f>B17-D23</f>
        <v>5.5</v>
      </c>
      <c r="G17">
        <f t="shared" si="2"/>
        <v>30.25</v>
      </c>
    </row>
    <row r="18" spans="1:7" x14ac:dyDescent="0.2">
      <c r="A18">
        <v>12</v>
      </c>
      <c r="B18">
        <v>72</v>
      </c>
      <c r="C18">
        <v>179</v>
      </c>
      <c r="D18">
        <f t="shared" si="0"/>
        <v>12888</v>
      </c>
      <c r="E18">
        <f t="shared" si="1"/>
        <v>5184</v>
      </c>
      <c r="F18">
        <f>B18-D23</f>
        <v>-2.5</v>
      </c>
      <c r="G18">
        <f t="shared" si="2"/>
        <v>6.25</v>
      </c>
    </row>
    <row r="19" spans="1:7" x14ac:dyDescent="0.2">
      <c r="A19" t="s">
        <v>7</v>
      </c>
      <c r="B19" s="2">
        <f>SUM(B7:B18)</f>
        <v>894</v>
      </c>
      <c r="C19" s="3">
        <f>SUM(C7:C18)</f>
        <v>2117</v>
      </c>
      <c r="D19" s="4">
        <f>SUM(D7:D18)</f>
        <v>158668</v>
      </c>
      <c r="E19" s="5">
        <f>SUM(E7:E18)</f>
        <v>67748</v>
      </c>
      <c r="F19">
        <f>SUM(F7:F18)</f>
        <v>0</v>
      </c>
      <c r="G19">
        <f>SUM(G7:G18)</f>
        <v>1145</v>
      </c>
    </row>
    <row r="21" spans="1:7" x14ac:dyDescent="0.2">
      <c r="A21" s="1" t="s">
        <v>8</v>
      </c>
      <c r="B21" s="6">
        <f>B19*B19</f>
        <v>799236</v>
      </c>
    </row>
    <row r="23" spans="1:7" x14ac:dyDescent="0.2">
      <c r="A23" s="7" t="s">
        <v>9</v>
      </c>
      <c r="B23" s="7"/>
      <c r="C23" t="s">
        <v>10</v>
      </c>
      <c r="D23">
        <f>B19/12</f>
        <v>74.5</v>
      </c>
    </row>
    <row r="24" spans="1:7" x14ac:dyDescent="0.2">
      <c r="C24" t="s">
        <v>11</v>
      </c>
      <c r="D24">
        <f>C19/12</f>
        <v>176.41666666666666</v>
      </c>
    </row>
    <row r="25" spans="1:7" x14ac:dyDescent="0.2">
      <c r="A25" t="s">
        <v>12</v>
      </c>
      <c r="B25">
        <f>((A18*D19)-(B19*C19))/((A18*E19)-B21)</f>
        <v>0.83100436681222711</v>
      </c>
    </row>
    <row r="26" spans="1:7" x14ac:dyDescent="0.2">
      <c r="A26" t="s">
        <v>13</v>
      </c>
      <c r="B26">
        <f>D24-(B25*D23)</f>
        <v>114.50684133915573</v>
      </c>
      <c r="E26" s="7" t="s">
        <v>20</v>
      </c>
      <c r="F26" s="7"/>
      <c r="G26" s="7"/>
    </row>
    <row r="27" spans="1:7" x14ac:dyDescent="0.2">
      <c r="E27" t="s">
        <v>21</v>
      </c>
      <c r="G27">
        <f>B8-B11</f>
        <v>34</v>
      </c>
    </row>
    <row r="28" spans="1:7" x14ac:dyDescent="0.2">
      <c r="E28" t="s">
        <v>22</v>
      </c>
      <c r="G28">
        <f>G19/A18</f>
        <v>95.416666666666671</v>
      </c>
    </row>
    <row r="29" spans="1:7" x14ac:dyDescent="0.2">
      <c r="A29" t="s">
        <v>16</v>
      </c>
      <c r="B29">
        <f>(A18*(D19)-(B19*C19))/((A18*E19)-B21)</f>
        <v>0.83100436681222711</v>
      </c>
      <c r="E29" s="8" t="s">
        <v>23</v>
      </c>
      <c r="F29" s="8"/>
      <c r="G29">
        <f>SQRT(G28)</f>
        <v>9.7681455080617354</v>
      </c>
    </row>
    <row r="30" spans="1:7" x14ac:dyDescent="0.2">
      <c r="E30" s="8" t="s">
        <v>24</v>
      </c>
      <c r="F30" s="8"/>
      <c r="G30">
        <f>G29/D23</f>
        <v>0.13111604708807698</v>
      </c>
    </row>
  </sheetData>
  <mergeCells count="9">
    <mergeCell ref="E26:G26"/>
    <mergeCell ref="E29:F29"/>
    <mergeCell ref="E30:F30"/>
    <mergeCell ref="A23:B23"/>
    <mergeCell ref="B1:D1"/>
    <mergeCell ref="B2:D2"/>
    <mergeCell ref="B3:D3"/>
    <mergeCell ref="B4:D4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Islas Lopez-Contaduria</dc:creator>
  <dcterms:created xsi:type="dcterms:W3CDTF">2024-04-15T14:45:58Z</dcterms:created>
</cp:coreProperties>
</file>