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JS8\Downloads\"/>
    </mc:Choice>
  </mc:AlternateContent>
  <xr:revisionPtr revIDLastSave="0" documentId="8_{EA842459-98EB-4DB4-A25B-4106AA59105D}" xr6:coauthVersionLast="47" xr6:coauthVersionMax="47" xr10:uidLastSave="{00000000-0000-0000-0000-000000000000}"/>
  <bookViews>
    <workbookView xWindow="-120" yWindow="-120" windowWidth="20730" windowHeight="11160" xr2:uid="{462F9F66-CD1A-4F2C-B1C3-89D74726DA9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20" i="1" s="1"/>
  <c r="F17" i="1"/>
  <c r="C17" i="1"/>
  <c r="B17" i="1"/>
  <c r="F12" i="1" s="1"/>
  <c r="G12" i="1" s="1"/>
  <c r="B16" i="1"/>
  <c r="C14" i="1"/>
  <c r="B14" i="1"/>
  <c r="F13" i="1"/>
  <c r="G13" i="1" s="1"/>
  <c r="E13" i="1"/>
  <c r="D13" i="1"/>
  <c r="E12" i="1"/>
  <c r="D12" i="1"/>
  <c r="F11" i="1"/>
  <c r="G11" i="1" s="1"/>
  <c r="E11" i="1"/>
  <c r="D11" i="1"/>
  <c r="E10" i="1"/>
  <c r="D10" i="1"/>
  <c r="F9" i="1"/>
  <c r="G9" i="1" s="1"/>
  <c r="E9" i="1"/>
  <c r="D9" i="1"/>
  <c r="E8" i="1"/>
  <c r="D8" i="1"/>
  <c r="F7" i="1"/>
  <c r="G7" i="1" s="1"/>
  <c r="E7" i="1"/>
  <c r="D7" i="1"/>
  <c r="E6" i="1"/>
  <c r="D6" i="1"/>
  <c r="F5" i="1"/>
  <c r="G5" i="1" s="1"/>
  <c r="E5" i="1"/>
  <c r="D5" i="1"/>
  <c r="E4" i="1"/>
  <c r="D4" i="1"/>
  <c r="F3" i="1"/>
  <c r="G3" i="1" s="1"/>
  <c r="E3" i="1"/>
  <c r="D3" i="1"/>
  <c r="E2" i="1"/>
  <c r="E14" i="1" s="1"/>
  <c r="D2" i="1"/>
  <c r="D14" i="1" s="1"/>
  <c r="F2" i="1" l="1"/>
  <c r="G2" i="1" s="1"/>
  <c r="F4" i="1"/>
  <c r="G4" i="1" s="1"/>
  <c r="F6" i="1"/>
  <c r="G6" i="1" s="1"/>
  <c r="F8" i="1"/>
  <c r="G8" i="1" s="1"/>
  <c r="F10" i="1"/>
  <c r="G10" i="1" s="1"/>
  <c r="F14" i="1" l="1"/>
  <c r="G14" i="1"/>
  <c r="F18" i="1" s="1"/>
  <c r="F19" i="1" s="1"/>
  <c r="F20" i="1" s="1"/>
</calcChain>
</file>

<file path=xl/sharedStrings.xml><?xml version="1.0" encoding="utf-8"?>
<sst xmlns="http://schemas.openxmlformats.org/spreadsheetml/2006/main" count="17" uniqueCount="17">
  <si>
    <t>Estudiantes</t>
  </si>
  <si>
    <t>Peso</t>
  </si>
  <si>
    <t>Altura</t>
  </si>
  <si>
    <t>XY</t>
  </si>
  <si>
    <t>X^2</t>
  </si>
  <si>
    <t>X-X</t>
  </si>
  <si>
    <t>(X-X)^2</t>
  </si>
  <si>
    <t>SUMATORIA</t>
  </si>
  <si>
    <t>SUMATORIA ^2</t>
  </si>
  <si>
    <t>Medidas de disperción</t>
  </si>
  <si>
    <t>MEDIA ARTMETICA</t>
  </si>
  <si>
    <t xml:space="preserve">RANGO </t>
  </si>
  <si>
    <t>VARIANZA</t>
  </si>
  <si>
    <t>PENDIENTE</t>
  </si>
  <si>
    <t>DESVIACION</t>
  </si>
  <si>
    <t>ORDENADA ORIGEN</t>
  </si>
  <si>
    <t>COEFICIENTE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</si>
</sst>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0" fontId="0" fillId="0" borderId="2" xfId="0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9999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Altura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l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1376494604841063E-2"/>
                  <c:y val="-6.03398024598432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[1]Hoja1!$B$2:$B$13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[1]Hoja1!$C$2:$C$13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5E-46B7-B4F5-30EBB8CC3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001392"/>
        <c:axId val="150010128"/>
      </c:scatterChart>
      <c:valAx>
        <c:axId val="15000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010128"/>
        <c:crosses val="autoZero"/>
        <c:crossBetween val="midCat"/>
      </c:valAx>
      <c:valAx>
        <c:axId val="15001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0001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19050</xdr:rowOff>
    </xdr:from>
    <xdr:to>
      <xdr:col>12</xdr:col>
      <xdr:colOff>514350</xdr:colOff>
      <xdr:row>14</xdr:row>
      <xdr:rowOff>179222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60FA7D0-BE36-4E47-93A6-0283A32FB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AMEN%20ESTAD&#205;STICA%202%20PAR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">
          <cell r="B1" t="str">
            <v>Peso</v>
          </cell>
          <cell r="C1" t="str">
            <v>Altura</v>
          </cell>
        </row>
        <row r="2">
          <cell r="B2">
            <v>74</v>
          </cell>
          <cell r="C2">
            <v>168</v>
          </cell>
        </row>
        <row r="3">
          <cell r="B3">
            <v>92</v>
          </cell>
          <cell r="C3">
            <v>196</v>
          </cell>
        </row>
        <row r="4">
          <cell r="B4">
            <v>63</v>
          </cell>
          <cell r="C4">
            <v>170</v>
          </cell>
        </row>
        <row r="5">
          <cell r="B5">
            <v>72</v>
          </cell>
          <cell r="C5">
            <v>175</v>
          </cell>
        </row>
        <row r="6">
          <cell r="B6">
            <v>58</v>
          </cell>
          <cell r="C6">
            <v>162</v>
          </cell>
        </row>
        <row r="7">
          <cell r="B7">
            <v>78</v>
          </cell>
          <cell r="C7">
            <v>169</v>
          </cell>
        </row>
        <row r="8">
          <cell r="B8">
            <v>85</v>
          </cell>
          <cell r="C8">
            <v>190</v>
          </cell>
        </row>
        <row r="9">
          <cell r="B9">
            <v>85</v>
          </cell>
          <cell r="C9">
            <v>186</v>
          </cell>
        </row>
        <row r="10">
          <cell r="B10">
            <v>73</v>
          </cell>
          <cell r="C10">
            <v>176</v>
          </cell>
        </row>
        <row r="11">
          <cell r="B11">
            <v>62</v>
          </cell>
          <cell r="C11">
            <v>170</v>
          </cell>
        </row>
        <row r="12">
          <cell r="B12">
            <v>80</v>
          </cell>
          <cell r="C12">
            <v>176</v>
          </cell>
        </row>
        <row r="13">
          <cell r="B13">
            <v>72</v>
          </cell>
          <cell r="C13">
            <v>179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76A6DA-7E40-48EF-8C88-738E092E6BB7}" name="Tabla1" displayName="Tabla1" ref="A1:G14" totalsRowShown="0" headerRowDxfId="8" tableBorderDxfId="7">
  <autoFilter ref="A1:G14" xr:uid="{3E76A6DA-7E40-48EF-8C88-738E092E6BB7}"/>
  <tableColumns count="7">
    <tableColumn id="1" xr3:uid="{22B0A7AE-5F71-4B8F-B973-333FC9E1048B}" name="Estudiantes" dataDxfId="6"/>
    <tableColumn id="2" xr3:uid="{64831F4E-89AF-4343-B341-BADB3B9C6135}" name="Peso" dataDxfId="5"/>
    <tableColumn id="3" xr3:uid="{AE3A1238-867F-4D7A-912C-A5EB2D4DF623}" name="Altura" dataDxfId="4"/>
    <tableColumn id="4" xr3:uid="{FDFF8886-545D-4C24-8E12-6EAD85B6F503}" name="XY" dataDxfId="3"/>
    <tableColumn id="5" xr3:uid="{331DC15B-88D8-40CB-9D9E-0A5B363A86CA}" name="X^2" dataDxfId="2"/>
    <tableColumn id="6" xr3:uid="{EAEF497C-1511-4BA6-ADA5-B00660A96131}" name="X-X" dataDxfId="1"/>
    <tableColumn id="7" xr3:uid="{E8905B4F-4B35-47F5-947F-3E5FB780A8EC}" name="(X-X)^2" dataDxfId="0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EC4A-2ABC-4A95-A90F-B416DEC9EF32}">
  <dimension ref="A1:G20"/>
  <sheetViews>
    <sheetView tabSelected="1" workbookViewId="0">
      <selection activeCell="L19" sqref="L19"/>
    </sheetView>
  </sheetViews>
  <sheetFormatPr baseColWidth="10" defaultRowHeight="15" x14ac:dyDescent="0.25"/>
  <cols>
    <col min="1" max="1" width="19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</row>
    <row r="2" spans="1:7" x14ac:dyDescent="0.25">
      <c r="A2" s="4">
        <v>1</v>
      </c>
      <c r="B2" s="5">
        <v>74</v>
      </c>
      <c r="C2" s="5">
        <v>168</v>
      </c>
      <c r="D2" s="5">
        <f>B2*C2</f>
        <v>12432</v>
      </c>
      <c r="E2" s="5">
        <f>B2^2</f>
        <v>5476</v>
      </c>
      <c r="F2" s="6">
        <f>B2-B17</f>
        <v>-0.5</v>
      </c>
      <c r="G2" s="7">
        <f>F2^2</f>
        <v>0.25</v>
      </c>
    </row>
    <row r="3" spans="1:7" x14ac:dyDescent="0.25">
      <c r="A3" s="8">
        <v>2</v>
      </c>
      <c r="B3" s="9">
        <v>92</v>
      </c>
      <c r="C3" s="9">
        <v>196</v>
      </c>
      <c r="D3" s="9">
        <f t="shared" ref="D3:D12" si="0">B3*C3</f>
        <v>18032</v>
      </c>
      <c r="E3" s="9">
        <f t="shared" ref="E3:E12" si="1">B3^2</f>
        <v>8464</v>
      </c>
      <c r="F3" s="7">
        <f>B3-B17</f>
        <v>17.5</v>
      </c>
      <c r="G3" s="7">
        <f t="shared" ref="G3:G13" si="2">F3^2</f>
        <v>306.25</v>
      </c>
    </row>
    <row r="4" spans="1:7" x14ac:dyDescent="0.25">
      <c r="A4" s="4">
        <v>3</v>
      </c>
      <c r="B4" s="5">
        <v>63</v>
      </c>
      <c r="C4" s="5">
        <v>170</v>
      </c>
      <c r="D4" s="5">
        <f t="shared" si="0"/>
        <v>10710</v>
      </c>
      <c r="E4" s="5">
        <f t="shared" si="1"/>
        <v>3969</v>
      </c>
      <c r="F4" s="6">
        <f>B4-B17</f>
        <v>-11.5</v>
      </c>
      <c r="G4" s="7">
        <f t="shared" si="2"/>
        <v>132.25</v>
      </c>
    </row>
    <row r="5" spans="1:7" x14ac:dyDescent="0.25">
      <c r="A5" s="8">
        <v>4</v>
      </c>
      <c r="B5" s="9">
        <v>72</v>
      </c>
      <c r="C5" s="9">
        <v>175</v>
      </c>
      <c r="D5" s="9">
        <f t="shared" si="0"/>
        <v>12600</v>
      </c>
      <c r="E5" s="9">
        <f t="shared" si="1"/>
        <v>5184</v>
      </c>
      <c r="F5" s="7">
        <f>B5-B17</f>
        <v>-2.5</v>
      </c>
      <c r="G5" s="7">
        <f t="shared" si="2"/>
        <v>6.25</v>
      </c>
    </row>
    <row r="6" spans="1:7" x14ac:dyDescent="0.25">
      <c r="A6" s="4">
        <v>5</v>
      </c>
      <c r="B6" s="5">
        <v>58</v>
      </c>
      <c r="C6" s="5">
        <v>162</v>
      </c>
      <c r="D6" s="5">
        <f t="shared" si="0"/>
        <v>9396</v>
      </c>
      <c r="E6" s="5">
        <f t="shared" si="1"/>
        <v>3364</v>
      </c>
      <c r="F6" s="7">
        <f>B6-B17</f>
        <v>-16.5</v>
      </c>
      <c r="G6" s="7">
        <f t="shared" si="2"/>
        <v>272.25</v>
      </c>
    </row>
    <row r="7" spans="1:7" x14ac:dyDescent="0.25">
      <c r="A7" s="8">
        <v>6</v>
      </c>
      <c r="B7" s="9">
        <v>78</v>
      </c>
      <c r="C7" s="9">
        <v>169</v>
      </c>
      <c r="D7" s="9">
        <f t="shared" si="0"/>
        <v>13182</v>
      </c>
      <c r="E7" s="9">
        <f t="shared" si="1"/>
        <v>6084</v>
      </c>
      <c r="F7" s="7">
        <f>B7-B17</f>
        <v>3.5</v>
      </c>
      <c r="G7" s="7">
        <f t="shared" si="2"/>
        <v>12.25</v>
      </c>
    </row>
    <row r="8" spans="1:7" x14ac:dyDescent="0.25">
      <c r="A8" s="4">
        <v>7</v>
      </c>
      <c r="B8" s="5">
        <v>85</v>
      </c>
      <c r="C8" s="5">
        <v>190</v>
      </c>
      <c r="D8" s="5">
        <f t="shared" si="0"/>
        <v>16150</v>
      </c>
      <c r="E8" s="5">
        <f t="shared" si="1"/>
        <v>7225</v>
      </c>
      <c r="F8" s="7">
        <f>B8-B17</f>
        <v>10.5</v>
      </c>
      <c r="G8" s="7">
        <f t="shared" si="2"/>
        <v>110.25</v>
      </c>
    </row>
    <row r="9" spans="1:7" x14ac:dyDescent="0.25">
      <c r="A9" s="8">
        <v>8</v>
      </c>
      <c r="B9" s="9">
        <v>85</v>
      </c>
      <c r="C9" s="9">
        <v>186</v>
      </c>
      <c r="D9" s="9">
        <f t="shared" si="0"/>
        <v>15810</v>
      </c>
      <c r="E9" s="9">
        <f t="shared" si="1"/>
        <v>7225</v>
      </c>
      <c r="F9" s="7">
        <f>B9-B17</f>
        <v>10.5</v>
      </c>
      <c r="G9" s="7">
        <f t="shared" si="2"/>
        <v>110.25</v>
      </c>
    </row>
    <row r="10" spans="1:7" x14ac:dyDescent="0.25">
      <c r="A10" s="4">
        <v>9</v>
      </c>
      <c r="B10" s="5">
        <v>73</v>
      </c>
      <c r="C10" s="5">
        <v>176</v>
      </c>
      <c r="D10" s="5">
        <f t="shared" si="0"/>
        <v>12848</v>
      </c>
      <c r="E10" s="5">
        <f t="shared" si="1"/>
        <v>5329</v>
      </c>
      <c r="F10" s="7">
        <f>B10-B17</f>
        <v>-1.5</v>
      </c>
      <c r="G10" s="7">
        <f t="shared" si="2"/>
        <v>2.25</v>
      </c>
    </row>
    <row r="11" spans="1:7" x14ac:dyDescent="0.25">
      <c r="A11" s="8">
        <v>10</v>
      </c>
      <c r="B11" s="9">
        <v>62</v>
      </c>
      <c r="C11" s="9">
        <v>170</v>
      </c>
      <c r="D11" s="9">
        <f t="shared" si="0"/>
        <v>10540</v>
      </c>
      <c r="E11" s="9">
        <f t="shared" si="1"/>
        <v>3844</v>
      </c>
      <c r="F11" s="7">
        <f>B11-B17</f>
        <v>-12.5</v>
      </c>
      <c r="G11" s="7">
        <f t="shared" si="2"/>
        <v>156.25</v>
      </c>
    </row>
    <row r="12" spans="1:7" x14ac:dyDescent="0.25">
      <c r="A12" s="4">
        <v>11</v>
      </c>
      <c r="B12" s="5">
        <v>80</v>
      </c>
      <c r="C12" s="5">
        <v>176</v>
      </c>
      <c r="D12" s="5">
        <f t="shared" si="0"/>
        <v>14080</v>
      </c>
      <c r="E12" s="5">
        <f t="shared" si="1"/>
        <v>6400</v>
      </c>
      <c r="F12" s="7">
        <f>B12-B17</f>
        <v>5.5</v>
      </c>
      <c r="G12" s="7">
        <f t="shared" si="2"/>
        <v>30.25</v>
      </c>
    </row>
    <row r="13" spans="1:7" x14ac:dyDescent="0.25">
      <c r="A13" s="8">
        <v>12</v>
      </c>
      <c r="B13" s="9">
        <v>72</v>
      </c>
      <c r="C13" s="9">
        <v>179</v>
      </c>
      <c r="D13" s="9">
        <f>B13*C13</f>
        <v>12888</v>
      </c>
      <c r="E13" s="9">
        <f>B13^2</f>
        <v>5184</v>
      </c>
      <c r="F13" s="7">
        <f>B13-B17</f>
        <v>-2.5</v>
      </c>
      <c r="G13" s="7">
        <f t="shared" si="2"/>
        <v>6.25</v>
      </c>
    </row>
    <row r="14" spans="1:7" x14ac:dyDescent="0.25">
      <c r="A14" s="10" t="s">
        <v>7</v>
      </c>
      <c r="B14" s="11">
        <f>SUM(B2:B13)</f>
        <v>894</v>
      </c>
      <c r="C14" s="11">
        <f>SUM(C2:C13)</f>
        <v>2117</v>
      </c>
      <c r="D14" s="11">
        <f>SUM(D2:D13)</f>
        <v>158668</v>
      </c>
      <c r="E14" s="11">
        <f>SUM(E2:E13)</f>
        <v>67748</v>
      </c>
      <c r="F14" s="12">
        <f>SUM(F1:F13)</f>
        <v>0</v>
      </c>
      <c r="G14" s="12">
        <f>SUM(G2:G13)</f>
        <v>1145</v>
      </c>
    </row>
    <row r="16" spans="1:7" x14ac:dyDescent="0.25">
      <c r="A16" s="13" t="s">
        <v>8</v>
      </c>
      <c r="B16" s="13">
        <f>B14^2</f>
        <v>799236</v>
      </c>
      <c r="C16" s="13"/>
      <c r="D16" s="13"/>
      <c r="E16" s="14" t="s">
        <v>9</v>
      </c>
      <c r="F16" s="14"/>
      <c r="G16" s="14"/>
    </row>
    <row r="17" spans="1:7" x14ac:dyDescent="0.25">
      <c r="A17" s="13" t="s">
        <v>10</v>
      </c>
      <c r="B17" s="13">
        <f>B14/12</f>
        <v>74.5</v>
      </c>
      <c r="C17" s="13">
        <f>C14/12</f>
        <v>176.41666666666666</v>
      </c>
      <c r="D17" s="13"/>
      <c r="E17" s="13" t="s">
        <v>11</v>
      </c>
      <c r="F17" s="13">
        <f>C3-C6</f>
        <v>34</v>
      </c>
      <c r="G17" s="13"/>
    </row>
    <row r="18" spans="1:7" x14ac:dyDescent="0.25">
      <c r="A18" s="13"/>
      <c r="B18" s="13"/>
      <c r="C18" s="13"/>
      <c r="D18" s="13"/>
      <c r="E18" s="13" t="s">
        <v>12</v>
      </c>
      <c r="F18" s="13">
        <f>G14/12</f>
        <v>95.416666666666671</v>
      </c>
      <c r="G18" s="13"/>
    </row>
    <row r="19" spans="1:7" x14ac:dyDescent="0.25">
      <c r="A19" s="13" t="s">
        <v>13</v>
      </c>
      <c r="B19" s="13">
        <f>((12*D14)-(B14*C14))/((12*E14)-(B16))</f>
        <v>0.83100436681222711</v>
      </c>
      <c r="C19" s="13"/>
      <c r="D19" s="13"/>
      <c r="E19" s="13" t="s">
        <v>14</v>
      </c>
      <c r="F19" s="13">
        <f>SQRT(F18)</f>
        <v>9.7681455080617354</v>
      </c>
      <c r="G19" s="13"/>
    </row>
    <row r="20" spans="1:7" x14ac:dyDescent="0.25">
      <c r="A20" s="13" t="s">
        <v>15</v>
      </c>
      <c r="B20" s="13">
        <f>C17-(B19*B17)</f>
        <v>114.50684133915573</v>
      </c>
      <c r="C20" s="13"/>
      <c r="D20" s="13"/>
      <c r="E20" s="13" t="s">
        <v>16</v>
      </c>
      <c r="F20" s="13">
        <f>F19/B17</f>
        <v>0.13111604708807698</v>
      </c>
      <c r="G20" s="13"/>
    </row>
  </sheetData>
  <mergeCells count="1">
    <mergeCell ref="E16:G1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Britany Neftalif Jiménez Salinas</dc:creator>
  <cp:lastModifiedBy>JEJS8</cp:lastModifiedBy>
  <dcterms:created xsi:type="dcterms:W3CDTF">2024-04-16T06:22:20Z</dcterms:created>
  <dcterms:modified xsi:type="dcterms:W3CDTF">2024-04-16T06:36:54Z</dcterms:modified>
</cp:coreProperties>
</file>